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j29903\OneDrive - Newell Rubbermaid\Joe's Files\NWL\CDO\NAM IC National\LENOX\"/>
    </mc:Choice>
  </mc:AlternateContent>
  <bookViews>
    <workbookView xWindow="1530" yWindow="0" windowWidth="18960" windowHeight="6975"/>
  </bookViews>
  <sheets>
    <sheet name="Cost Savings Calculator" sheetId="1" r:id="rId1"/>
    <sheet name="Competitive Images" sheetId="2" r:id="rId2"/>
  </sheets>
  <definedNames>
    <definedName name="_xlnm.Print_Area" localSheetId="0">'Cost Savings Calculator'!$A$1:$S$30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4" i="1" l="1"/>
  <c r="K21" i="1" l="1"/>
  <c r="H20" i="1"/>
  <c r="H21" i="1" s="1"/>
  <c r="K20" i="1"/>
  <c r="N19" i="1"/>
  <c r="N20" i="1" s="1"/>
  <c r="N21" i="1" s="1"/>
  <c r="H19" i="1"/>
  <c r="K19" i="1"/>
  <c r="N15" i="1"/>
  <c r="N16" i="1" s="1"/>
  <c r="K15" i="1"/>
  <c r="K16" i="1" s="1"/>
  <c r="K23" i="1" s="1"/>
  <c r="K24" i="1" s="1"/>
  <c r="H15" i="1"/>
  <c r="H16" i="1" s="1"/>
  <c r="Q23" i="1"/>
  <c r="Q21" i="1"/>
  <c r="N23" i="1" l="1"/>
  <c r="N24" i="1" s="1"/>
  <c r="H23" i="1"/>
  <c r="Q16" i="1"/>
  <c r="Q15" i="1"/>
</calcChain>
</file>

<file path=xl/sharedStrings.xml><?xml version="1.0" encoding="utf-8"?>
<sst xmlns="http://schemas.openxmlformats.org/spreadsheetml/2006/main" count="29" uniqueCount="29">
  <si>
    <t>DIRECT SAVINGS</t>
  </si>
  <si>
    <t>LABOR SAVINGS</t>
  </si>
  <si>
    <t>User Price per Wheel</t>
  </si>
  <si>
    <t>Cuts per Wheel (Life)</t>
  </si>
  <si>
    <t>Cost per Cut (Price / Life)</t>
  </si>
  <si>
    <t>Wheel Cost per 1,000 Cuts</t>
  </si>
  <si>
    <t>Changovers per 1,000 Cuts</t>
  </si>
  <si>
    <t>Changeover Time (5 min per)</t>
  </si>
  <si>
    <t>Changeover Cost ($18.35/hr*)</t>
  </si>
  <si>
    <t>Competitor 1</t>
  </si>
  <si>
    <t>MetalMax</t>
  </si>
  <si>
    <t>Competitor 2</t>
  </si>
  <si>
    <t>Competitor 3</t>
  </si>
  <si>
    <t>TOTAL COST PER 1000 CUTS</t>
  </si>
  <si>
    <t>3M Cubitron</t>
  </si>
  <si>
    <t xml:space="preserve">* US Bureau of Labor Statistics, Occupational Employment and Wages, May 2014 (51-2041 Structural Metal Fabricators and Fitters)
</t>
  </si>
  <si>
    <t>Enter User Price per Wheel and Cuts per Wheel for Competitive Product</t>
  </si>
  <si>
    <t>Norton Bluefire</t>
  </si>
  <si>
    <t>Norton Gemini</t>
  </si>
  <si>
    <t>Metabo Original Slicer</t>
  </si>
  <si>
    <t>SAIT Ultimate Cut</t>
  </si>
  <si>
    <t>SAIT .045</t>
  </si>
  <si>
    <t>Metabo Super Slicer</t>
  </si>
  <si>
    <t>Metabo Slicer Plus</t>
  </si>
  <si>
    <t>CUSTOMER</t>
  </si>
  <si>
    <t>KEY CONTACT</t>
  </si>
  <si>
    <t>Disclaimer: Information provided in this document should be used as guidance and could vary.</t>
  </si>
  <si>
    <t>TOTAL COST SAVINGS</t>
  </si>
  <si>
    <t>SALES REP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</si>
</sst>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.00"/>
    <numFmt numFmtId="165" formatCode="&quot;$&quot;#,##0.000"/>
  </numFmts>
  <fonts count="9" x14ac:knownFonts="1">
    <font>
      <sz val="10"/>
      <color theme="1"/>
      <name val="Calibri"/>
      <family val="2"/>
      <scheme val="minor"/>
    </font>
    <font>
      <b/>
      <i/>
      <sz val="18"/>
      <color theme="0"/>
      <name val="Calibri"/>
      <family val="2"/>
      <scheme val="minor"/>
    </font>
    <font>
      <b/>
      <i/>
      <sz val="20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6"/>
      <color theme="1"/>
      <name val="Calibri"/>
      <family val="2"/>
      <scheme val="minor"/>
    </font>
    <font>
      <b/>
      <i/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1" tint="4.9989318521683403E-2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D4B9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0202F"/>
        <bgColor indexed="64"/>
      </patternFill>
    </fill>
    <fill>
      <patternFill patternType="solid">
        <fgColor theme="1" tint="0.249977111117893"/>
        <bgColor indexed="64"/>
      </patternFill>
    </fill>
  </fills>
  <borders count="22">
    <border>
      <left/>
      <right/>
      <top/>
      <bottom/>
      <diagonal/>
    </border>
    <border>
      <left style="mediumDashed">
        <color rgb="FFD0202F"/>
      </left>
      <right/>
      <top style="mediumDashed">
        <color rgb="FFD0202F"/>
      </top>
      <bottom style="mediumDashed">
        <color rgb="FFD0202F"/>
      </bottom>
      <diagonal/>
    </border>
    <border>
      <left/>
      <right style="mediumDashed">
        <color rgb="FFD0202F"/>
      </right>
      <top style="mediumDashed">
        <color rgb="FFD0202F"/>
      </top>
      <bottom style="mediumDashed">
        <color rgb="FFD0202F"/>
      </bottom>
      <diagonal/>
    </border>
    <border>
      <left/>
      <right/>
      <top style="mediumDashed">
        <color rgb="FFD0202F"/>
      </top>
      <bottom style="mediumDashed">
        <color rgb="FFD0202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0202F"/>
      </left>
      <right/>
      <top style="medium">
        <color rgb="FFD0202F"/>
      </top>
      <bottom style="hair">
        <color rgb="FFD0202F"/>
      </bottom>
      <diagonal/>
    </border>
    <border>
      <left/>
      <right/>
      <top style="medium">
        <color rgb="FFD0202F"/>
      </top>
      <bottom style="hair">
        <color rgb="FFD0202F"/>
      </bottom>
      <diagonal/>
    </border>
    <border>
      <left/>
      <right style="medium">
        <color rgb="FFD0202F"/>
      </right>
      <top style="medium">
        <color rgb="FFD0202F"/>
      </top>
      <bottom style="hair">
        <color rgb="FFD0202F"/>
      </bottom>
      <diagonal/>
    </border>
    <border>
      <left style="medium">
        <color rgb="FFD0202F"/>
      </left>
      <right/>
      <top style="hair">
        <color rgb="FFD0202F"/>
      </top>
      <bottom style="hair">
        <color rgb="FFD0202F"/>
      </bottom>
      <diagonal/>
    </border>
    <border>
      <left/>
      <right/>
      <top style="hair">
        <color rgb="FFD0202F"/>
      </top>
      <bottom style="hair">
        <color rgb="FFD0202F"/>
      </bottom>
      <diagonal/>
    </border>
    <border>
      <left/>
      <right style="medium">
        <color rgb="FFD0202F"/>
      </right>
      <top style="hair">
        <color rgb="FFD0202F"/>
      </top>
      <bottom style="hair">
        <color rgb="FFD0202F"/>
      </bottom>
      <diagonal/>
    </border>
    <border>
      <left style="medium">
        <color rgb="FFD0202F"/>
      </left>
      <right/>
      <top style="hair">
        <color rgb="FFD0202F"/>
      </top>
      <bottom style="medium">
        <color rgb="FFD0202F"/>
      </bottom>
      <diagonal/>
    </border>
    <border>
      <left/>
      <right/>
      <top style="hair">
        <color rgb="FFD0202F"/>
      </top>
      <bottom style="medium">
        <color rgb="FFD0202F"/>
      </bottom>
      <diagonal/>
    </border>
    <border>
      <left/>
      <right style="medium">
        <color rgb="FFD0202F"/>
      </right>
      <top style="hair">
        <color rgb="FFD0202F"/>
      </top>
      <bottom style="medium">
        <color rgb="FFD0202F"/>
      </bottom>
      <diagonal/>
    </border>
    <border>
      <left style="medium">
        <color rgb="FF0D4B92"/>
      </left>
      <right/>
      <top style="medium">
        <color rgb="FF0D4B92"/>
      </top>
      <bottom/>
      <diagonal/>
    </border>
    <border>
      <left/>
      <right/>
      <top style="medium">
        <color rgb="FF0D4B92"/>
      </top>
      <bottom/>
      <diagonal/>
    </border>
    <border>
      <left/>
      <right style="medium">
        <color rgb="FF0D4B92"/>
      </right>
      <top style="medium">
        <color rgb="FF0D4B92"/>
      </top>
      <bottom/>
      <diagonal/>
    </border>
    <border>
      <left style="medium">
        <color rgb="FF0D4B92"/>
      </left>
      <right/>
      <top/>
      <bottom/>
      <diagonal/>
    </border>
    <border>
      <left/>
      <right style="medium">
        <color rgb="FF0D4B92"/>
      </right>
      <top/>
      <bottom/>
      <diagonal/>
    </border>
    <border>
      <left style="medium">
        <color rgb="FF0D4B92"/>
      </left>
      <right/>
      <top/>
      <bottom style="medium">
        <color rgb="FF0D4B92"/>
      </bottom>
      <diagonal/>
    </border>
    <border>
      <left/>
      <right/>
      <top/>
      <bottom style="medium">
        <color rgb="FF0D4B92"/>
      </bottom>
      <diagonal/>
    </border>
    <border>
      <left/>
      <right style="medium">
        <color rgb="FF0D4B92"/>
      </right>
      <top/>
      <bottom style="medium">
        <color rgb="FF0D4B92"/>
      </bottom>
      <diagonal/>
    </border>
  </borders>
  <cellStyleXfs count="1">
    <xf numFmtId="0" fontId="0" fillId="0" borderId="0"/>
  </cellStyleXfs>
  <cellXfs count="73">
    <xf numFmtId="0" fontId="0" fillId="0" borderId="0" xfId="0"/>
    <xf numFmtId="0" fontId="0" fillId="0" borderId="4" xfId="0" applyBorder="1"/>
    <xf numFmtId="0" fontId="0" fillId="0" borderId="0" xfId="0" applyAlignment="1">
      <alignment horizontal="center" vertical="center"/>
    </xf>
    <xf numFmtId="0" fontId="0" fillId="0" borderId="0" xfId="0" applyProtection="1"/>
    <xf numFmtId="0" fontId="6" fillId="4" borderId="1" xfId="0" applyFont="1" applyFill="1" applyBorder="1" applyAlignment="1" applyProtection="1">
      <alignment horizontal="left" indent="2"/>
    </xf>
    <xf numFmtId="0" fontId="6" fillId="4" borderId="3" xfId="0" applyFont="1" applyFill="1" applyBorder="1" applyAlignment="1" applyProtection="1">
      <alignment horizontal="left" indent="2"/>
    </xf>
    <xf numFmtId="0" fontId="6" fillId="4" borderId="2" xfId="0" applyFont="1" applyFill="1" applyBorder="1" applyAlignment="1" applyProtection="1">
      <alignment horizontal="left" indent="2"/>
    </xf>
    <xf numFmtId="164" fontId="3" fillId="3" borderId="1" xfId="0" applyNumberFormat="1" applyFont="1" applyFill="1" applyBorder="1" applyAlignment="1" applyProtection="1">
      <alignment horizontal="center"/>
      <protection locked="0"/>
    </xf>
    <xf numFmtId="164" fontId="3" fillId="3" borderId="2" xfId="0" applyNumberFormat="1" applyFont="1" applyFill="1" applyBorder="1" applyAlignment="1" applyProtection="1">
      <alignment horizontal="center"/>
      <protection locked="0"/>
    </xf>
    <xf numFmtId="0" fontId="3" fillId="4" borderId="1" xfId="0" applyFont="1" applyFill="1" applyBorder="1" applyAlignment="1" applyProtection="1">
      <alignment horizontal="center"/>
      <protection locked="0"/>
    </xf>
    <xf numFmtId="0" fontId="3" fillId="4" borderId="2" xfId="0" applyFont="1" applyFill="1" applyBorder="1" applyAlignment="1" applyProtection="1">
      <alignment horizontal="center"/>
      <protection locked="0"/>
    </xf>
    <xf numFmtId="0" fontId="3" fillId="0" borderId="0" xfId="0" applyFont="1" applyProtection="1"/>
    <xf numFmtId="0" fontId="7" fillId="5" borderId="5" xfId="0" applyFont="1" applyFill="1" applyBorder="1" applyAlignment="1" applyProtection="1">
      <alignment horizontal="left"/>
      <protection locked="0"/>
    </xf>
    <xf numFmtId="0" fontId="7" fillId="5" borderId="6" xfId="0" applyFont="1" applyFill="1" applyBorder="1" applyAlignment="1" applyProtection="1">
      <alignment horizontal="left"/>
      <protection locked="0"/>
    </xf>
    <xf numFmtId="0" fontId="8" fillId="0" borderId="6" xfId="0" applyFont="1" applyBorder="1" applyAlignment="1" applyProtection="1">
      <alignment horizontal="left"/>
      <protection locked="0"/>
    </xf>
    <xf numFmtId="0" fontId="8" fillId="0" borderId="7" xfId="0" applyFont="1" applyBorder="1" applyAlignment="1" applyProtection="1">
      <alignment horizontal="left"/>
      <protection locked="0"/>
    </xf>
    <xf numFmtId="0" fontId="7" fillId="5" borderId="8" xfId="0" applyFont="1" applyFill="1" applyBorder="1" applyAlignment="1" applyProtection="1">
      <alignment horizontal="left"/>
      <protection locked="0"/>
    </xf>
    <xf numFmtId="0" fontId="7" fillId="5" borderId="9" xfId="0" applyFont="1" applyFill="1" applyBorder="1" applyAlignment="1" applyProtection="1">
      <alignment horizontal="left"/>
      <protection locked="0"/>
    </xf>
    <xf numFmtId="0" fontId="8" fillId="0" borderId="9" xfId="0" applyFont="1" applyBorder="1" applyAlignment="1" applyProtection="1">
      <alignment horizontal="left"/>
      <protection locked="0"/>
    </xf>
    <xf numFmtId="0" fontId="8" fillId="0" borderId="10" xfId="0" applyFont="1" applyBorder="1" applyAlignment="1" applyProtection="1">
      <alignment horizontal="left"/>
      <protection locked="0"/>
    </xf>
    <xf numFmtId="0" fontId="7" fillId="5" borderId="11" xfId="0" applyFont="1" applyFill="1" applyBorder="1" applyAlignment="1" applyProtection="1">
      <alignment horizontal="left"/>
      <protection locked="0"/>
    </xf>
    <xf numFmtId="0" fontId="7" fillId="5" borderId="12" xfId="0" applyFont="1" applyFill="1" applyBorder="1" applyAlignment="1" applyProtection="1">
      <alignment horizontal="left"/>
      <protection locked="0"/>
    </xf>
    <xf numFmtId="0" fontId="8" fillId="0" borderId="12" xfId="0" applyFont="1" applyBorder="1" applyAlignment="1" applyProtection="1">
      <alignment horizontal="left"/>
      <protection locked="0"/>
    </xf>
    <xf numFmtId="0" fontId="8" fillId="0" borderId="13" xfId="0" applyFont="1" applyBorder="1" applyAlignment="1" applyProtection="1">
      <alignment horizontal="left"/>
      <protection locked="0"/>
    </xf>
    <xf numFmtId="0" fontId="0" fillId="0" borderId="14" xfId="0" applyBorder="1" applyProtection="1"/>
    <xf numFmtId="0" fontId="0" fillId="0" borderId="15" xfId="0" applyBorder="1" applyProtection="1"/>
    <xf numFmtId="0" fontId="0" fillId="0" borderId="16" xfId="0" applyBorder="1" applyProtection="1"/>
    <xf numFmtId="0" fontId="0" fillId="0" borderId="17" xfId="0" applyBorder="1" applyProtection="1"/>
    <xf numFmtId="0" fontId="0" fillId="0" borderId="0" xfId="0" applyBorder="1" applyProtection="1"/>
    <xf numFmtId="0" fontId="0" fillId="0" borderId="18" xfId="0" applyBorder="1" applyProtection="1"/>
    <xf numFmtId="0" fontId="3" fillId="0" borderId="17" xfId="0" applyFont="1" applyBorder="1" applyProtection="1"/>
    <xf numFmtId="0" fontId="3" fillId="0" borderId="0" xfId="0" applyFont="1" applyBorder="1" applyProtection="1"/>
    <xf numFmtId="0" fontId="3" fillId="0" borderId="18" xfId="0" applyFont="1" applyBorder="1" applyProtection="1"/>
    <xf numFmtId="0" fontId="0" fillId="0" borderId="0" xfId="0" applyBorder="1" applyProtection="1">
      <protection locked="0"/>
    </xf>
    <xf numFmtId="0" fontId="2" fillId="2" borderId="0" xfId="0" applyFont="1" applyFill="1" applyBorder="1" applyAlignment="1" applyProtection="1">
      <alignment horizontal="left" vertical="center" indent="2"/>
    </xf>
    <xf numFmtId="0" fontId="2" fillId="2" borderId="0" xfId="0" applyFont="1" applyFill="1" applyBorder="1" applyAlignment="1" applyProtection="1">
      <alignment vertical="center"/>
    </xf>
    <xf numFmtId="0" fontId="5" fillId="2" borderId="0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left" indent="1"/>
    </xf>
    <xf numFmtId="0" fontId="0" fillId="3" borderId="0" xfId="0" applyFill="1" applyBorder="1" applyProtection="1"/>
    <xf numFmtId="164" fontId="3" fillId="3" borderId="0" xfId="0" applyNumberFormat="1" applyFont="1" applyFill="1" applyBorder="1" applyAlignment="1" applyProtection="1">
      <alignment horizontal="center"/>
    </xf>
    <xf numFmtId="164" fontId="3" fillId="3" borderId="0" xfId="0" applyNumberFormat="1" applyFont="1" applyFill="1" applyBorder="1" applyAlignment="1" applyProtection="1">
      <alignment horizontal="center"/>
      <protection locked="0"/>
    </xf>
    <xf numFmtId="0" fontId="4" fillId="4" borderId="0" xfId="0" applyFont="1" applyFill="1" applyBorder="1" applyAlignment="1" applyProtection="1">
      <alignment horizontal="left" indent="1"/>
    </xf>
    <xf numFmtId="0" fontId="0" fillId="4" borderId="0" xfId="0" applyFill="1" applyBorder="1" applyProtection="1"/>
    <xf numFmtId="0" fontId="3" fillId="4" borderId="0" xfId="0" applyFont="1" applyFill="1" applyBorder="1" applyAlignment="1" applyProtection="1">
      <alignment horizontal="center"/>
    </xf>
    <xf numFmtId="3" fontId="3" fillId="4" borderId="0" xfId="0" applyNumberFormat="1" applyFont="1" applyFill="1" applyBorder="1" applyAlignment="1" applyProtection="1">
      <alignment horizontal="center"/>
      <protection locked="0"/>
    </xf>
    <xf numFmtId="0" fontId="3" fillId="4" borderId="0" xfId="0" applyFont="1" applyFill="1" applyBorder="1" applyAlignment="1" applyProtection="1">
      <alignment horizontal="center"/>
      <protection locked="0"/>
    </xf>
    <xf numFmtId="165" fontId="3" fillId="3" borderId="0" xfId="0" applyNumberFormat="1" applyFont="1" applyFill="1" applyBorder="1" applyAlignment="1" applyProtection="1">
      <alignment horizontal="center"/>
    </xf>
    <xf numFmtId="164" fontId="3" fillId="4" borderId="0" xfId="0" applyNumberFormat="1" applyFont="1" applyFill="1" applyBorder="1" applyAlignment="1" applyProtection="1">
      <alignment horizontal="center"/>
    </xf>
    <xf numFmtId="164" fontId="3" fillId="4" borderId="0" xfId="0" applyNumberFormat="1" applyFont="1" applyFill="1" applyBorder="1" applyAlignment="1" applyProtection="1">
      <alignment horizontal="center"/>
    </xf>
    <xf numFmtId="0" fontId="3" fillId="0" borderId="0" xfId="0" applyFont="1" applyBorder="1" applyAlignment="1" applyProtection="1">
      <alignment horizontal="center"/>
    </xf>
    <xf numFmtId="0" fontId="3" fillId="0" borderId="0" xfId="0" applyFont="1" applyBorder="1" applyAlignment="1" applyProtection="1">
      <alignment horizontal="center"/>
    </xf>
    <xf numFmtId="0" fontId="5" fillId="2" borderId="0" xfId="0" applyFont="1" applyFill="1" applyBorder="1" applyAlignment="1" applyProtection="1">
      <alignment horizontal="center" vertical="center"/>
    </xf>
    <xf numFmtId="1" fontId="3" fillId="3" borderId="0" xfId="0" applyNumberFormat="1" applyFont="1" applyFill="1" applyBorder="1" applyAlignment="1" applyProtection="1">
      <alignment horizontal="center"/>
    </xf>
    <xf numFmtId="1" fontId="3" fillId="3" borderId="0" xfId="0" applyNumberFormat="1" applyFont="1" applyFill="1" applyBorder="1" applyAlignment="1" applyProtection="1">
      <alignment horizontal="center"/>
    </xf>
    <xf numFmtId="1" fontId="3" fillId="4" borderId="0" xfId="0" applyNumberFormat="1" applyFont="1" applyFill="1" applyBorder="1" applyAlignment="1" applyProtection="1">
      <alignment horizontal="center"/>
    </xf>
    <xf numFmtId="1" fontId="3" fillId="4" borderId="0" xfId="0" applyNumberFormat="1" applyFont="1" applyFill="1" applyBorder="1" applyAlignment="1" applyProtection="1">
      <alignment horizontal="center"/>
    </xf>
    <xf numFmtId="164" fontId="3" fillId="3" borderId="0" xfId="0" applyNumberFormat="1" applyFont="1" applyFill="1" applyBorder="1" applyAlignment="1" applyProtection="1">
      <alignment horizontal="center"/>
    </xf>
    <xf numFmtId="0" fontId="2" fillId="5" borderId="0" xfId="0" applyFont="1" applyFill="1" applyBorder="1" applyAlignment="1" applyProtection="1">
      <alignment horizontal="left" vertical="center" indent="2"/>
    </xf>
    <xf numFmtId="0" fontId="2" fillId="5" borderId="0" xfId="0" applyFont="1" applyFill="1" applyBorder="1" applyAlignment="1" applyProtection="1">
      <alignment vertical="center"/>
    </xf>
    <xf numFmtId="164" fontId="1" fillId="5" borderId="0" xfId="0" applyNumberFormat="1" applyFont="1" applyFill="1" applyBorder="1" applyAlignment="1" applyProtection="1">
      <alignment horizontal="center" vertical="center"/>
    </xf>
    <xf numFmtId="0" fontId="1" fillId="5" borderId="0" xfId="0" applyFont="1" applyFill="1" applyBorder="1" applyAlignment="1" applyProtection="1">
      <alignment horizontal="center" vertical="center"/>
    </xf>
    <xf numFmtId="0" fontId="5" fillId="5" borderId="0" xfId="0" applyFont="1" applyFill="1" applyBorder="1" applyAlignment="1" applyProtection="1">
      <alignment horizontal="center" vertical="center"/>
    </xf>
    <xf numFmtId="0" fontId="2" fillId="6" borderId="0" xfId="0" applyFont="1" applyFill="1" applyBorder="1" applyAlignment="1" applyProtection="1">
      <alignment horizontal="left" vertical="center" indent="2"/>
    </xf>
    <xf numFmtId="0" fontId="2" fillId="6" borderId="0" xfId="0" applyFont="1" applyFill="1" applyBorder="1" applyAlignment="1" applyProtection="1">
      <alignment vertical="center"/>
    </xf>
    <xf numFmtId="164" fontId="1" fillId="6" borderId="0" xfId="0" applyNumberFormat="1" applyFont="1" applyFill="1" applyBorder="1" applyAlignment="1" applyProtection="1">
      <alignment horizontal="center" vertical="center"/>
    </xf>
    <xf numFmtId="0" fontId="1" fillId="6" borderId="0" xfId="0" applyFont="1" applyFill="1" applyBorder="1" applyAlignment="1" applyProtection="1">
      <alignment horizontal="center" vertical="center"/>
    </xf>
    <xf numFmtId="0" fontId="5" fillId="6" borderId="0" xfId="0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left" vertical="top" wrapText="1"/>
    </xf>
    <xf numFmtId="0" fontId="6" fillId="0" borderId="0" xfId="0" applyFont="1" applyBorder="1" applyAlignment="1" applyProtection="1">
      <alignment horizontal="left" indent="2"/>
    </xf>
    <xf numFmtId="0" fontId="0" fillId="0" borderId="19" xfId="0" applyBorder="1" applyProtection="1"/>
    <xf numFmtId="0" fontId="0" fillId="0" borderId="20" xfId="0" applyBorder="1" applyProtection="1"/>
    <xf numFmtId="0" fontId="0" fillId="0" borderId="21" xfId="0" applyBorder="1" applyProtection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D4B92"/>
      <color rgb="FFD0202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microsoft.com/office/2007/relationships/hdphoto" Target="../media/hdphoto2.wdp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png"/><Relationship Id="rId3" Type="http://schemas.openxmlformats.org/officeDocument/2006/relationships/image" Target="../media/image7.png"/><Relationship Id="rId7" Type="http://schemas.openxmlformats.org/officeDocument/2006/relationships/image" Target="../media/image9.jpeg"/><Relationship Id="rId12" Type="http://schemas.openxmlformats.org/officeDocument/2006/relationships/image" Target="../media/image14.png"/><Relationship Id="rId2" Type="http://schemas.microsoft.com/office/2007/relationships/hdphoto" Target="../media/hdphoto3.wdp"/><Relationship Id="rId1" Type="http://schemas.openxmlformats.org/officeDocument/2006/relationships/image" Target="../media/image6.png"/><Relationship Id="rId6" Type="http://schemas.microsoft.com/office/2007/relationships/hdphoto" Target="../media/hdphoto5.wdp"/><Relationship Id="rId11" Type="http://schemas.openxmlformats.org/officeDocument/2006/relationships/image" Target="../media/image13.jpeg"/><Relationship Id="rId5" Type="http://schemas.openxmlformats.org/officeDocument/2006/relationships/image" Target="../media/image8.png"/><Relationship Id="rId10" Type="http://schemas.openxmlformats.org/officeDocument/2006/relationships/image" Target="../media/image12.jpeg"/><Relationship Id="rId4" Type="http://schemas.microsoft.com/office/2007/relationships/hdphoto" Target="../media/hdphoto4.wdp"/><Relationship Id="rId9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117476</xdr:rowOff>
    </xdr:from>
    <xdr:to>
      <xdr:col>5</xdr:col>
      <xdr:colOff>104775</xdr:colOff>
      <xdr:row>9</xdr:row>
      <xdr:rowOff>1219201</xdr:rowOff>
    </xdr:to>
    <xdr:pic>
      <xdr:nvPicPr>
        <xdr:cNvPr id="4" name="Picture 3" descr="C:\Users\IE42173\Documents\CDI\MetalMax\Assets\Photography\Shutterstock\shutterstock_15375466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65176"/>
          <a:ext cx="3009900" cy="2006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5</xdr:col>
      <xdr:colOff>294303</xdr:colOff>
      <xdr:row>5</xdr:row>
      <xdr:rowOff>135282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99428" cy="782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457200</xdr:colOff>
      <xdr:row>9</xdr:row>
      <xdr:rowOff>19050</xdr:rowOff>
    </xdr:from>
    <xdr:to>
      <xdr:col>18</xdr:col>
      <xdr:colOff>177575</xdr:colOff>
      <xdr:row>11</xdr:row>
      <xdr:rowOff>28868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99169" l="0" r="100000">
                      <a14:backgroundMark x1="4826" y1="16066" x2="18767" y2="526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15525" y="1333500"/>
          <a:ext cx="1549175" cy="1505243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409575</xdr:colOff>
      <xdr:row>9</xdr:row>
      <xdr:rowOff>57150</xdr:rowOff>
    </xdr:from>
    <xdr:to>
      <xdr:col>15</xdr:col>
      <xdr:colOff>142109</xdr:colOff>
      <xdr:row>11</xdr:row>
      <xdr:rowOff>88668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0" b="100000" l="0" r="100000">
                      <a14:foregroundMark x1="41850" y1="46396" x2="50220" y2="33784"/>
                      <a14:foregroundMark x1="55066" y1="38288" x2="60352" y2="48649"/>
                      <a14:foregroundMark x1="39648" y1="48649" x2="48458" y2="5810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39100" y="1371600"/>
          <a:ext cx="1561334" cy="15269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419100</xdr:colOff>
      <xdr:row>9</xdr:row>
      <xdr:rowOff>57150</xdr:rowOff>
    </xdr:from>
    <xdr:to>
      <xdr:col>12</xdr:col>
      <xdr:colOff>151634</xdr:colOff>
      <xdr:row>11</xdr:row>
      <xdr:rowOff>88668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0" b="100000" l="0" r="100000">
                      <a14:foregroundMark x1="41850" y1="46396" x2="50220" y2="33784"/>
                      <a14:foregroundMark x1="55066" y1="38288" x2="60352" y2="48649"/>
                      <a14:foregroundMark x1="39648" y1="48649" x2="48458" y2="5810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9825" y="1371600"/>
          <a:ext cx="1561334" cy="15269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447675</xdr:colOff>
      <xdr:row>9</xdr:row>
      <xdr:rowOff>57150</xdr:rowOff>
    </xdr:from>
    <xdr:to>
      <xdr:col>9</xdr:col>
      <xdr:colOff>180209</xdr:colOff>
      <xdr:row>11</xdr:row>
      <xdr:rowOff>88668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0" b="100000" l="0" r="100000">
                      <a14:foregroundMark x1="41850" y1="46396" x2="50220" y2="33784"/>
                      <a14:foregroundMark x1="55066" y1="38288" x2="60352" y2="48649"/>
                      <a14:foregroundMark x1="39648" y1="48649" x2="48458" y2="5810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19600" y="1371600"/>
          <a:ext cx="1561334" cy="15269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228601</xdr:colOff>
      <xdr:row>2</xdr:row>
      <xdr:rowOff>28575</xdr:rowOff>
    </xdr:from>
    <xdr:to>
      <xdr:col>16</xdr:col>
      <xdr:colOff>514351</xdr:colOff>
      <xdr:row>4</xdr:row>
      <xdr:rowOff>142875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21264" r="10230" b="36210"/>
        <a:stretch/>
      </xdr:blipFill>
      <xdr:spPr>
        <a:xfrm>
          <a:off x="3133726" y="190500"/>
          <a:ext cx="7448550" cy="4381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606078</xdr:colOff>
      <xdr:row>4</xdr:row>
      <xdr:rowOff>9527</xdr:rowOff>
    </xdr:from>
    <xdr:to>
      <xdr:col>5</xdr:col>
      <xdr:colOff>1295400</xdr:colOff>
      <xdr:row>4</xdr:row>
      <xdr:rowOff>1301954</xdr:rowOff>
    </xdr:to>
    <xdr:pic>
      <xdr:nvPicPr>
        <xdr:cNvPr id="2" name="Picture 1" descr="http://cdn.mscdirect.com/global/images/ProductImages/0640833-23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54178" y="666752"/>
          <a:ext cx="1298922" cy="1292427"/>
        </a:xfrm>
        <a:prstGeom prst="rect">
          <a:avLst/>
        </a:prstGeom>
        <a:noFill/>
        <a:effectLst>
          <a:outerShdw blurRad="63500" sx="102000" sy="102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22597</xdr:colOff>
      <xdr:row>4</xdr:row>
      <xdr:rowOff>28576</xdr:rowOff>
    </xdr:from>
    <xdr:to>
      <xdr:col>3</xdr:col>
      <xdr:colOff>1304925</xdr:colOff>
      <xdr:row>5</xdr:row>
      <xdr:rowOff>2444</xdr:rowOff>
    </xdr:to>
    <xdr:pic>
      <xdr:nvPicPr>
        <xdr:cNvPr id="3" name="Picture 2" descr="http://cdn.mscdirect.com/global/images/ProductImages/5996319-24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6247" y="685801"/>
          <a:ext cx="1282328" cy="1288318"/>
        </a:xfrm>
        <a:prstGeom prst="rect">
          <a:avLst/>
        </a:prstGeom>
        <a:noFill/>
        <a:effectLst>
          <a:outerShdw blurRad="63500" sx="102000" sy="102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1305104</xdr:colOff>
      <xdr:row>4</xdr:row>
      <xdr:rowOff>1313453</xdr:rowOff>
    </xdr:to>
    <xdr:pic>
      <xdr:nvPicPr>
        <xdr:cNvPr id="4" name="Picture 3" descr="C:\Users\IE42173\Documents\CDI\DiamondX\CLPT\8168032-21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647700"/>
          <a:ext cx="1305104" cy="1313453"/>
        </a:xfrm>
        <a:prstGeom prst="rect">
          <a:avLst/>
        </a:prstGeom>
        <a:noFill/>
        <a:effectLst>
          <a:outerShdw blurRad="63500" sx="102000" sy="102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19050</xdr:colOff>
      <xdr:row>4</xdr:row>
      <xdr:rowOff>38099</xdr:rowOff>
    </xdr:from>
    <xdr:to>
      <xdr:col>7</xdr:col>
      <xdr:colOff>1300436</xdr:colOff>
      <xdr:row>4</xdr:row>
      <xdr:rowOff>1304924</xdr:rowOff>
    </xdr:to>
    <xdr:pic>
      <xdr:nvPicPr>
        <xdr:cNvPr id="11" name="Picture 10" descr="https://static.grainger.com/rp/s/is/image/Grainger/20PH30_AS01?$zmmain$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72" t="9796" r="9796" b="9796"/>
        <a:stretch/>
      </xdr:blipFill>
      <xdr:spPr bwMode="auto">
        <a:xfrm>
          <a:off x="6400800" y="695324"/>
          <a:ext cx="1281386" cy="126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8</xdr:row>
      <xdr:rowOff>9525</xdr:rowOff>
    </xdr:from>
    <xdr:to>
      <xdr:col>1</xdr:col>
      <xdr:colOff>1303079</xdr:colOff>
      <xdr:row>8</xdr:row>
      <xdr:rowOff>1276351</xdr:rowOff>
    </xdr:to>
    <xdr:pic>
      <xdr:nvPicPr>
        <xdr:cNvPr id="12" name="Picture 11" descr="https://static.grainger.com/rp/s/is/image/Grainger/22PT32_AW01?$zmmain$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2" t="3642" r="3641" b="3922"/>
        <a:stretch/>
      </xdr:blipFill>
      <xdr:spPr bwMode="auto">
        <a:xfrm>
          <a:off x="638175" y="2924175"/>
          <a:ext cx="1274504" cy="1266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</xdr:colOff>
      <xdr:row>8</xdr:row>
      <xdr:rowOff>38101</xdr:rowOff>
    </xdr:from>
    <xdr:to>
      <xdr:col>3</xdr:col>
      <xdr:colOff>1305767</xdr:colOff>
      <xdr:row>8</xdr:row>
      <xdr:rowOff>1276351</xdr:rowOff>
    </xdr:to>
    <xdr:pic>
      <xdr:nvPicPr>
        <xdr:cNvPr id="13" name="Picture 12" descr="https://static.grainger.com/rp/s/is/image/Grainger/1AUA2_AS01?$zmmain$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95" t="8975" r="9615" b="11218"/>
        <a:stretch/>
      </xdr:blipFill>
      <xdr:spPr bwMode="auto">
        <a:xfrm>
          <a:off x="2581275" y="2952751"/>
          <a:ext cx="1258142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19049</xdr:colOff>
      <xdr:row>8</xdr:row>
      <xdr:rowOff>15345</xdr:rowOff>
    </xdr:from>
    <xdr:to>
      <xdr:col>7</xdr:col>
      <xdr:colOff>1295400</xdr:colOff>
      <xdr:row>8</xdr:row>
      <xdr:rowOff>1278428</xdr:rowOff>
    </xdr:to>
    <xdr:pic>
      <xdr:nvPicPr>
        <xdr:cNvPr id="14" name="Picture 13" descr="https://static.grainger.com/rp/s/is/image/Grainger/20PH32_AS01?$zmmain$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59" t="8651" r="8824" b="8997"/>
        <a:stretch/>
      </xdr:blipFill>
      <xdr:spPr bwMode="auto">
        <a:xfrm>
          <a:off x="6400799" y="2929995"/>
          <a:ext cx="1276351" cy="1263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66675</xdr:colOff>
      <xdr:row>8</xdr:row>
      <xdr:rowOff>84184</xdr:rowOff>
    </xdr:from>
    <xdr:to>
      <xdr:col>5</xdr:col>
      <xdr:colOff>1266825</xdr:colOff>
      <xdr:row>8</xdr:row>
      <xdr:rowOff>1276350</xdr:rowOff>
    </xdr:to>
    <xdr:pic>
      <xdr:nvPicPr>
        <xdr:cNvPr id="15" name="Picture 14" descr="https://static.grainger.com/rp/s/is/image/Grainger/20PH31_AS01?$zmmain$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56" t="8472" r="8287" b="9024"/>
        <a:stretch/>
      </xdr:blipFill>
      <xdr:spPr bwMode="auto">
        <a:xfrm>
          <a:off x="4524375" y="2998834"/>
          <a:ext cx="1200150" cy="1192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19050</xdr:colOff>
      <xdr:row>4</xdr:row>
      <xdr:rowOff>38101</xdr:rowOff>
    </xdr:from>
    <xdr:to>
      <xdr:col>11</xdr:col>
      <xdr:colOff>475305</xdr:colOff>
      <xdr:row>6</xdr:row>
      <xdr:rowOff>19051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324850" y="695326"/>
          <a:ext cx="1675455" cy="1619250"/>
        </a:xfrm>
        <a:prstGeom prst="rect">
          <a:avLst/>
        </a:prstGeom>
      </xdr:spPr>
    </xdr:pic>
    <xdr:clientData/>
  </xdr:twoCellAnchor>
  <xdr:twoCellAnchor editAs="oneCell">
    <xdr:from>
      <xdr:col>9</xdr:col>
      <xdr:colOff>85725</xdr:colOff>
      <xdr:row>7</xdr:row>
      <xdr:rowOff>66675</xdr:rowOff>
    </xdr:from>
    <xdr:to>
      <xdr:col>11</xdr:col>
      <xdr:colOff>492232</xdr:colOff>
      <xdr:row>8</xdr:row>
      <xdr:rowOff>1180383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391525" y="2524125"/>
          <a:ext cx="1625707" cy="15709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0202F"/>
    <pageSetUpPr fitToPage="1"/>
  </sheetPr>
  <dimension ref="A1:S30"/>
  <sheetViews>
    <sheetView showGridLines="0" tabSelected="1" zoomScale="60" zoomScaleNormal="60" workbookViewId="0">
      <selection activeCell="AD17" sqref="AD17"/>
    </sheetView>
  </sheetViews>
  <sheetFormatPr defaultRowHeight="12.75" x14ac:dyDescent="0.2"/>
  <cols>
    <col min="1" max="1" width="5.7109375" style="3" customWidth="1"/>
    <col min="2" max="3" width="9.140625" style="3"/>
    <col min="4" max="4" width="16.140625" style="3" customWidth="1"/>
    <col min="5" max="5" width="9.140625" style="3"/>
    <col min="6" max="6" width="16" style="3" customWidth="1"/>
    <col min="7" max="18" width="9.140625" style="3"/>
    <col min="19" max="19" width="5.7109375" style="3" customWidth="1"/>
    <col min="20" max="16384" width="9.140625" style="3"/>
  </cols>
  <sheetData>
    <row r="1" spans="1:19" ht="29.25" customHeight="1" x14ac:dyDescent="0.2">
      <c r="A1" s="24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6"/>
    </row>
    <row r="2" spans="1:19" x14ac:dyDescent="0.2">
      <c r="A2" s="27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9"/>
    </row>
    <row r="3" spans="1:19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9"/>
    </row>
    <row r="4" spans="1:19" x14ac:dyDescent="0.2">
      <c r="A4" s="27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9"/>
    </row>
    <row r="5" spans="1:19" x14ac:dyDescent="0.2">
      <c r="A5" s="27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9"/>
    </row>
    <row r="6" spans="1:19" ht="13.5" thickBot="1" x14ac:dyDescent="0.25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9"/>
    </row>
    <row r="7" spans="1:19" s="11" customFormat="1" ht="18.75" x14ac:dyDescent="0.3">
      <c r="A7" s="30"/>
      <c r="B7" s="31"/>
      <c r="C7" s="31"/>
      <c r="D7" s="31"/>
      <c r="E7" s="31"/>
      <c r="F7" s="31"/>
      <c r="G7" s="12" t="s">
        <v>24</v>
      </c>
      <c r="H7" s="13"/>
      <c r="I7" s="13"/>
      <c r="J7" s="14"/>
      <c r="K7" s="14"/>
      <c r="L7" s="14"/>
      <c r="M7" s="14"/>
      <c r="N7" s="14"/>
      <c r="O7" s="14"/>
      <c r="P7" s="15"/>
      <c r="Q7" s="31"/>
      <c r="R7" s="31"/>
      <c r="S7" s="32"/>
    </row>
    <row r="8" spans="1:19" s="11" customFormat="1" ht="18.75" x14ac:dyDescent="0.3">
      <c r="A8" s="30"/>
      <c r="B8" s="31"/>
      <c r="C8" s="31"/>
      <c r="D8" s="31"/>
      <c r="E8" s="31"/>
      <c r="F8" s="31"/>
      <c r="G8" s="16" t="s">
        <v>25</v>
      </c>
      <c r="H8" s="17"/>
      <c r="I8" s="17"/>
      <c r="J8" s="18"/>
      <c r="K8" s="18"/>
      <c r="L8" s="18"/>
      <c r="M8" s="18"/>
      <c r="N8" s="18"/>
      <c r="O8" s="18"/>
      <c r="P8" s="19"/>
      <c r="Q8" s="31"/>
      <c r="R8" s="31"/>
      <c r="S8" s="32"/>
    </row>
    <row r="9" spans="1:19" s="11" customFormat="1" ht="19.5" thickBot="1" x14ac:dyDescent="0.35">
      <c r="A9" s="30"/>
      <c r="B9" s="31"/>
      <c r="C9" s="31"/>
      <c r="D9" s="31"/>
      <c r="E9" s="31"/>
      <c r="F9" s="31"/>
      <c r="G9" s="20" t="s">
        <v>28</v>
      </c>
      <c r="H9" s="21"/>
      <c r="I9" s="21"/>
      <c r="J9" s="22"/>
      <c r="K9" s="22"/>
      <c r="L9" s="22"/>
      <c r="M9" s="22"/>
      <c r="N9" s="22"/>
      <c r="O9" s="22"/>
      <c r="P9" s="23"/>
      <c r="Q9" s="31"/>
      <c r="R9" s="31"/>
      <c r="S9" s="32"/>
    </row>
    <row r="10" spans="1:19" ht="101.25" customHeight="1" x14ac:dyDescent="0.2">
      <c r="A10" s="27"/>
      <c r="B10" s="28"/>
      <c r="C10" s="28"/>
      <c r="D10" s="28"/>
      <c r="E10" s="28"/>
      <c r="F10" s="28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29"/>
    </row>
    <row r="11" spans="1:19" ht="16.5" customHeight="1" x14ac:dyDescent="0.2">
      <c r="A11" s="27"/>
      <c r="B11" s="28"/>
      <c r="C11" s="28"/>
      <c r="D11" s="28"/>
      <c r="E11" s="28"/>
      <c r="F11" s="28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29"/>
    </row>
    <row r="12" spans="1:19" ht="24.75" customHeight="1" thickBot="1" x14ac:dyDescent="0.25">
      <c r="A12" s="27"/>
      <c r="B12" s="28"/>
      <c r="C12" s="34" t="s">
        <v>0</v>
      </c>
      <c r="D12" s="34"/>
      <c r="E12" s="34"/>
      <c r="F12" s="34"/>
      <c r="G12" s="35"/>
      <c r="H12" s="36" t="s">
        <v>9</v>
      </c>
      <c r="I12" s="36"/>
      <c r="J12" s="37"/>
      <c r="K12" s="36" t="s">
        <v>11</v>
      </c>
      <c r="L12" s="36"/>
      <c r="M12" s="37"/>
      <c r="N12" s="36" t="s">
        <v>12</v>
      </c>
      <c r="O12" s="36"/>
      <c r="P12" s="37"/>
      <c r="Q12" s="36" t="s">
        <v>10</v>
      </c>
      <c r="R12" s="36"/>
      <c r="S12" s="29"/>
    </row>
    <row r="13" spans="1:19" ht="21.75" thickBot="1" x14ac:dyDescent="0.4">
      <c r="A13" s="27"/>
      <c r="B13" s="28"/>
      <c r="C13" s="38" t="s">
        <v>2</v>
      </c>
      <c r="D13" s="38"/>
      <c r="E13" s="38"/>
      <c r="F13" s="38"/>
      <c r="G13" s="39"/>
      <c r="H13" s="7"/>
      <c r="I13" s="8"/>
      <c r="J13" s="40"/>
      <c r="K13" s="7"/>
      <c r="L13" s="8"/>
      <c r="M13" s="40"/>
      <c r="N13" s="7"/>
      <c r="O13" s="8"/>
      <c r="P13" s="40"/>
      <c r="Q13" s="41">
        <v>14.99</v>
      </c>
      <c r="R13" s="41"/>
      <c r="S13" s="29"/>
    </row>
    <row r="14" spans="1:19" ht="21.75" thickBot="1" x14ac:dyDescent="0.4">
      <c r="A14" s="27"/>
      <c r="B14" s="28"/>
      <c r="C14" s="42" t="s">
        <v>3</v>
      </c>
      <c r="D14" s="42"/>
      <c r="E14" s="42"/>
      <c r="F14" s="42"/>
      <c r="G14" s="43"/>
      <c r="H14" s="9"/>
      <c r="I14" s="10"/>
      <c r="J14" s="44"/>
      <c r="K14" s="9"/>
      <c r="L14" s="10"/>
      <c r="M14" s="44"/>
      <c r="N14" s="9"/>
      <c r="O14" s="10"/>
      <c r="P14" s="44"/>
      <c r="Q14" s="45">
        <v>1000</v>
      </c>
      <c r="R14" s="46"/>
      <c r="S14" s="29"/>
    </row>
    <row r="15" spans="1:19" ht="21" x14ac:dyDescent="0.35">
      <c r="A15" s="27"/>
      <c r="B15" s="28"/>
      <c r="C15" s="38" t="s">
        <v>4</v>
      </c>
      <c r="D15" s="38"/>
      <c r="E15" s="38"/>
      <c r="F15" s="38"/>
      <c r="G15" s="39"/>
      <c r="H15" s="47" t="str">
        <f>IF(H14=0, "", H13/H14)</f>
        <v/>
      </c>
      <c r="I15" s="47"/>
      <c r="J15" s="40"/>
      <c r="K15" s="47" t="str">
        <f>IF(K14=0, "", K13/K14)</f>
        <v/>
      </c>
      <c r="L15" s="47"/>
      <c r="M15" s="40"/>
      <c r="N15" s="47" t="str">
        <f>IF(N14=0, "", N13/N14)</f>
        <v/>
      </c>
      <c r="O15" s="47"/>
      <c r="P15" s="40"/>
      <c r="Q15" s="47">
        <f>Q13/Q14</f>
        <v>1.499E-2</v>
      </c>
      <c r="R15" s="47"/>
      <c r="S15" s="29"/>
    </row>
    <row r="16" spans="1:19" ht="21" x14ac:dyDescent="0.35">
      <c r="A16" s="27"/>
      <c r="B16" s="28"/>
      <c r="C16" s="42" t="s">
        <v>5</v>
      </c>
      <c r="D16" s="42"/>
      <c r="E16" s="42"/>
      <c r="F16" s="42"/>
      <c r="G16" s="43"/>
      <c r="H16" s="48" t="str">
        <f>IF(H14=0, "", H15*1000)</f>
        <v/>
      </c>
      <c r="I16" s="48"/>
      <c r="J16" s="49"/>
      <c r="K16" s="48" t="str">
        <f>IF(K14=0, "", K15*1000)</f>
        <v/>
      </c>
      <c r="L16" s="48"/>
      <c r="M16" s="49"/>
      <c r="N16" s="48" t="str">
        <f>IF(N14=0, "", N15*1000)</f>
        <v/>
      </c>
      <c r="O16" s="48"/>
      <c r="P16" s="49"/>
      <c r="Q16" s="48">
        <f>Q15*1000</f>
        <v>14.99</v>
      </c>
      <c r="R16" s="48"/>
      <c r="S16" s="29"/>
    </row>
    <row r="17" spans="1:19" ht="18.75" x14ac:dyDescent="0.3">
      <c r="A17" s="27"/>
      <c r="B17" s="28"/>
      <c r="C17" s="28"/>
      <c r="D17" s="28"/>
      <c r="E17" s="28"/>
      <c r="F17" s="28"/>
      <c r="G17" s="28"/>
      <c r="H17" s="50"/>
      <c r="I17" s="50"/>
      <c r="J17" s="51"/>
      <c r="K17" s="50"/>
      <c r="L17" s="50"/>
      <c r="M17" s="51"/>
      <c r="N17" s="50"/>
      <c r="O17" s="50"/>
      <c r="P17" s="51"/>
      <c r="Q17" s="50"/>
      <c r="R17" s="50"/>
      <c r="S17" s="29"/>
    </row>
    <row r="18" spans="1:19" ht="26.25" x14ac:dyDescent="0.2">
      <c r="A18" s="27"/>
      <c r="B18" s="28"/>
      <c r="C18" s="34" t="s">
        <v>1</v>
      </c>
      <c r="D18" s="34"/>
      <c r="E18" s="34"/>
      <c r="F18" s="34"/>
      <c r="G18" s="35"/>
      <c r="H18" s="52"/>
      <c r="I18" s="52"/>
      <c r="J18" s="37"/>
      <c r="K18" s="52"/>
      <c r="L18" s="52"/>
      <c r="M18" s="37"/>
      <c r="N18" s="52"/>
      <c r="O18" s="52"/>
      <c r="P18" s="37"/>
      <c r="Q18" s="52"/>
      <c r="R18" s="52"/>
      <c r="S18" s="29"/>
    </row>
    <row r="19" spans="1:19" ht="21" x14ac:dyDescent="0.35">
      <c r="A19" s="27"/>
      <c r="B19" s="28"/>
      <c r="C19" s="38" t="s">
        <v>6</v>
      </c>
      <c r="D19" s="38"/>
      <c r="E19" s="38"/>
      <c r="F19" s="38"/>
      <c r="G19" s="39"/>
      <c r="H19" s="53" t="str">
        <f>IF(H14=0, "", 1000/H14)</f>
        <v/>
      </c>
      <c r="I19" s="53"/>
      <c r="J19" s="54"/>
      <c r="K19" s="53" t="str">
        <f>IF(K14=0, "", 1000/K14)</f>
        <v/>
      </c>
      <c r="L19" s="53"/>
      <c r="M19" s="54"/>
      <c r="N19" s="53" t="str">
        <f>IF(N14=0, "", 1000/N14)</f>
        <v/>
      </c>
      <c r="O19" s="53"/>
      <c r="P19" s="54"/>
      <c r="Q19" s="53">
        <v>1</v>
      </c>
      <c r="R19" s="53"/>
      <c r="S19" s="29"/>
    </row>
    <row r="20" spans="1:19" ht="21" x14ac:dyDescent="0.35">
      <c r="A20" s="27"/>
      <c r="B20" s="28"/>
      <c r="C20" s="42" t="s">
        <v>7</v>
      </c>
      <c r="D20" s="42"/>
      <c r="E20" s="42"/>
      <c r="F20" s="42"/>
      <c r="G20" s="43"/>
      <c r="H20" s="55" t="str">
        <f>IF(H14=0, "", H19*5)</f>
        <v/>
      </c>
      <c r="I20" s="55"/>
      <c r="J20" s="56"/>
      <c r="K20" s="55" t="str">
        <f>IF(K14=0, "", K19*5)</f>
        <v/>
      </c>
      <c r="L20" s="55"/>
      <c r="M20" s="56"/>
      <c r="N20" s="55" t="str">
        <f>IF(N14=0, "", N19*5)</f>
        <v/>
      </c>
      <c r="O20" s="55"/>
      <c r="P20" s="56"/>
      <c r="Q20" s="55">
        <v>5</v>
      </c>
      <c r="R20" s="55"/>
      <c r="S20" s="29"/>
    </row>
    <row r="21" spans="1:19" ht="21" x14ac:dyDescent="0.35">
      <c r="A21" s="27"/>
      <c r="B21" s="28"/>
      <c r="C21" s="38" t="s">
        <v>8</v>
      </c>
      <c r="D21" s="38"/>
      <c r="E21" s="38"/>
      <c r="F21" s="38"/>
      <c r="G21" s="39"/>
      <c r="H21" s="57" t="str">
        <f>IF(H14=0, "", H20*0.306)</f>
        <v/>
      </c>
      <c r="I21" s="57"/>
      <c r="J21" s="40"/>
      <c r="K21" s="57" t="str">
        <f>IF(K14=0, "", K20*0.306)</f>
        <v/>
      </c>
      <c r="L21" s="57"/>
      <c r="M21" s="40"/>
      <c r="N21" s="57" t="str">
        <f>IF(N14=0, "", N20*0.306)</f>
        <v/>
      </c>
      <c r="O21" s="57"/>
      <c r="P21" s="40"/>
      <c r="Q21" s="57">
        <f>Q20*0.306</f>
        <v>1.53</v>
      </c>
      <c r="R21" s="57"/>
      <c r="S21" s="29"/>
    </row>
    <row r="22" spans="1:19" x14ac:dyDescent="0.2">
      <c r="A22" s="27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9"/>
    </row>
    <row r="23" spans="1:19" ht="26.25" x14ac:dyDescent="0.2">
      <c r="A23" s="27"/>
      <c r="B23" s="28"/>
      <c r="C23" s="58" t="s">
        <v>13</v>
      </c>
      <c r="D23" s="58"/>
      <c r="E23" s="58"/>
      <c r="F23" s="58"/>
      <c r="G23" s="59"/>
      <c r="H23" s="60" t="str">
        <f>IF(H14=0, "", H16+H21)</f>
        <v/>
      </c>
      <c r="I23" s="61"/>
      <c r="J23" s="62"/>
      <c r="K23" s="60" t="str">
        <f>IF(K14=0, "", K16+K21)</f>
        <v/>
      </c>
      <c r="L23" s="61"/>
      <c r="M23" s="62"/>
      <c r="N23" s="60" t="str">
        <f>IF(N14=0, "", N16+N21)</f>
        <v/>
      </c>
      <c r="O23" s="61"/>
      <c r="P23" s="62"/>
      <c r="Q23" s="60">
        <f>Q21+Q16</f>
        <v>16.52</v>
      </c>
      <c r="R23" s="61"/>
      <c r="S23" s="29"/>
    </row>
    <row r="24" spans="1:19" ht="26.25" x14ac:dyDescent="0.2">
      <c r="A24" s="27"/>
      <c r="B24" s="28"/>
      <c r="C24" s="63" t="s">
        <v>27</v>
      </c>
      <c r="D24" s="63"/>
      <c r="E24" s="63"/>
      <c r="F24" s="63"/>
      <c r="G24" s="64"/>
      <c r="H24" s="65" t="str">
        <f>IF(H14=0, "", H23-$Q$23)</f>
        <v/>
      </c>
      <c r="I24" s="66"/>
      <c r="J24" s="67"/>
      <c r="K24" s="65" t="str">
        <f>IF(K14=0, "", K23-$Q$23)</f>
        <v/>
      </c>
      <c r="L24" s="66"/>
      <c r="M24" s="67"/>
      <c r="N24" s="65" t="str">
        <f>IF(N14=0, "", N23-$Q$23)</f>
        <v/>
      </c>
      <c r="O24" s="66"/>
      <c r="P24" s="67"/>
      <c r="Q24" s="65"/>
      <c r="R24" s="66"/>
      <c r="S24" s="29"/>
    </row>
    <row r="25" spans="1:19" x14ac:dyDescent="0.2">
      <c r="A25" s="27"/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9"/>
    </row>
    <row r="26" spans="1:19" x14ac:dyDescent="0.2">
      <c r="A26" s="27"/>
      <c r="B26" s="28"/>
      <c r="C26" s="68" t="s">
        <v>15</v>
      </c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29"/>
    </row>
    <row r="27" spans="1:19" ht="13.5" thickBot="1" x14ac:dyDescent="0.25">
      <c r="A27" s="27"/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9"/>
    </row>
    <row r="28" spans="1:19" ht="19.5" thickBot="1" x14ac:dyDescent="0.35">
      <c r="A28" s="27"/>
      <c r="B28" s="28"/>
      <c r="C28" s="4" t="s">
        <v>16</v>
      </c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6"/>
      <c r="P28" s="28"/>
      <c r="Q28" s="28"/>
      <c r="R28" s="28"/>
      <c r="S28" s="29"/>
    </row>
    <row r="29" spans="1:19" ht="20.25" customHeight="1" x14ac:dyDescent="0.3">
      <c r="A29" s="27"/>
      <c r="B29" s="28"/>
      <c r="C29" s="69" t="s">
        <v>26</v>
      </c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9"/>
    </row>
    <row r="30" spans="1:19" ht="29.25" customHeight="1" thickBot="1" x14ac:dyDescent="0.25">
      <c r="A30" s="70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2"/>
    </row>
  </sheetData>
  <sheetProtection sheet="1" objects="1" scenarios="1" insertColumns="0" insertRows="0" deleteColumns="0" deleteRows="0"/>
  <mergeCells count="67">
    <mergeCell ref="C12:F12"/>
    <mergeCell ref="Q12:R12"/>
    <mergeCell ref="Q13:R13"/>
    <mergeCell ref="Q14:R14"/>
    <mergeCell ref="C24:F24"/>
    <mergeCell ref="H24:I24"/>
    <mergeCell ref="K24:L24"/>
    <mergeCell ref="N24:O24"/>
    <mergeCell ref="Q24:R24"/>
    <mergeCell ref="C20:F20"/>
    <mergeCell ref="C21:F21"/>
    <mergeCell ref="C13:F13"/>
    <mergeCell ref="C14:F14"/>
    <mergeCell ref="C15:F15"/>
    <mergeCell ref="C16:F16"/>
    <mergeCell ref="C18:F18"/>
    <mergeCell ref="C19:F19"/>
    <mergeCell ref="Q21:R21"/>
    <mergeCell ref="N12:O12"/>
    <mergeCell ref="N13:O13"/>
    <mergeCell ref="N14:O14"/>
    <mergeCell ref="N15:O15"/>
    <mergeCell ref="N16:O16"/>
    <mergeCell ref="N17:O17"/>
    <mergeCell ref="N18:O18"/>
    <mergeCell ref="N19:O19"/>
    <mergeCell ref="N20:O20"/>
    <mergeCell ref="Q15:R15"/>
    <mergeCell ref="Q16:R16"/>
    <mergeCell ref="Q17:R17"/>
    <mergeCell ref="Q18:R18"/>
    <mergeCell ref="Q19:R19"/>
    <mergeCell ref="Q20:R20"/>
    <mergeCell ref="K16:L16"/>
    <mergeCell ref="K17:L17"/>
    <mergeCell ref="K18:L18"/>
    <mergeCell ref="K19:L19"/>
    <mergeCell ref="K20:L20"/>
    <mergeCell ref="Q23:R23"/>
    <mergeCell ref="K21:L21"/>
    <mergeCell ref="H12:I12"/>
    <mergeCell ref="H13:I13"/>
    <mergeCell ref="H14:I14"/>
    <mergeCell ref="H15:I15"/>
    <mergeCell ref="H16:I16"/>
    <mergeCell ref="H17:I17"/>
    <mergeCell ref="H18:I18"/>
    <mergeCell ref="H19:I19"/>
    <mergeCell ref="H20:I20"/>
    <mergeCell ref="N21:O21"/>
    <mergeCell ref="K12:L12"/>
    <mergeCell ref="K13:L13"/>
    <mergeCell ref="K14:L14"/>
    <mergeCell ref="K15:L15"/>
    <mergeCell ref="C28:O28"/>
    <mergeCell ref="H21:I21"/>
    <mergeCell ref="C23:F23"/>
    <mergeCell ref="H23:I23"/>
    <mergeCell ref="K23:L23"/>
    <mergeCell ref="N23:O23"/>
    <mergeCell ref="C26:R26"/>
    <mergeCell ref="G7:I7"/>
    <mergeCell ref="G8:I8"/>
    <mergeCell ref="G9:I9"/>
    <mergeCell ref="J7:P7"/>
    <mergeCell ref="J8:P8"/>
    <mergeCell ref="J9:P9"/>
  </mergeCells>
  <printOptions horizontalCentered="1" verticalCentered="1"/>
  <pageMargins left="0.25" right="0.25" top="0.5" bottom="0.5" header="0.3" footer="0.3"/>
  <pageSetup scale="7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D4B92"/>
  </sheetPr>
  <dimension ref="B4:I10"/>
  <sheetViews>
    <sheetView showGridLines="0" topLeftCell="A4" workbookViewId="0">
      <selection activeCell="R5" sqref="R5"/>
    </sheetView>
  </sheetViews>
  <sheetFormatPr defaultRowHeight="12.75" x14ac:dyDescent="0.2"/>
  <cols>
    <col min="2" max="2" width="19.7109375" customWidth="1"/>
    <col min="4" max="4" width="19.7109375" customWidth="1"/>
    <col min="6" max="6" width="19.7109375" customWidth="1"/>
    <col min="8" max="8" width="19.7109375" customWidth="1"/>
  </cols>
  <sheetData>
    <row r="4" spans="2:9" ht="13.5" thickBot="1" x14ac:dyDescent="0.25"/>
    <row r="5" spans="2:9" ht="103.5" customHeight="1" thickBot="1" x14ac:dyDescent="0.25">
      <c r="B5" s="1"/>
      <c r="D5" s="1"/>
      <c r="F5" s="1"/>
      <c r="H5" s="1"/>
    </row>
    <row r="6" spans="2:9" ht="25.5" customHeight="1" x14ac:dyDescent="0.2">
      <c r="B6" s="2" t="s">
        <v>14</v>
      </c>
      <c r="D6" s="2" t="s">
        <v>17</v>
      </c>
      <c r="E6" s="2"/>
      <c r="F6" s="2" t="s">
        <v>18</v>
      </c>
      <c r="G6" s="2"/>
      <c r="H6" s="2" t="s">
        <v>19</v>
      </c>
      <c r="I6" s="2"/>
    </row>
    <row r="8" spans="2:9" ht="36" customHeight="1" thickBot="1" x14ac:dyDescent="0.25"/>
    <row r="9" spans="2:9" ht="103.5" customHeight="1" thickBot="1" x14ac:dyDescent="0.25">
      <c r="B9" s="1"/>
      <c r="D9" s="1"/>
      <c r="F9" s="1"/>
      <c r="H9" s="1"/>
    </row>
    <row r="10" spans="2:9" ht="25.5" customHeight="1" x14ac:dyDescent="0.2">
      <c r="B10" s="2" t="s">
        <v>20</v>
      </c>
      <c r="C10" s="2"/>
      <c r="D10" s="2" t="s">
        <v>21</v>
      </c>
      <c r="E10" s="2"/>
      <c r="F10" s="2" t="s">
        <v>23</v>
      </c>
      <c r="G10" s="2"/>
      <c r="H10" s="2" t="s">
        <v>22</v>
      </c>
      <c r="I10" s="2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Cost Savings Calculator</vt:lpstr>
      <vt:lpstr>Competitive Images</vt:lpstr>
      <vt:lpstr>'Cost Savings Calculator'!Print_Area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Durante, Joe</dc:creator>
  <cp:lastModifiedBy>Durante, Joe</cp:lastModifiedBy>
  <cp:lastPrinted>2017-03-24T14:58:04Z</cp:lastPrinted>
  <dcterms:created xsi:type="dcterms:W3CDTF">2017-03-23T16:47:52Z</dcterms:created>
  <dcterms:modified xsi:type="dcterms:W3CDTF">2017-03-24T15:03:06Z</dcterms:modified>
</cp:coreProperties>
</file>